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1A1614"/>
      <sz val="18"/>
    </font>
    <font>
      <b val="1"/>
    </font>
    <font>
      <b val="1"/>
      <color rgb="00FFFFFF"/>
    </font>
    <font/>
  </fonts>
  <fills count="5">
    <fill>
      <patternFill/>
    </fill>
    <fill>
      <patternFill patternType="gray125"/>
    </fill>
    <fill>
      <patternFill patternType="solid">
        <fgColor rgb="001A1614"/>
      </patternFill>
    </fill>
    <fill>
      <patternFill patternType="solid">
        <fgColor rgb="00F4F0EC"/>
      </patternFill>
    </fill>
    <fill>
      <patternFill patternType="solid">
        <fgColor rgb="00FCE5DB"/>
      </patternFill>
    </fill>
  </fills>
  <borders count="2">
    <border>
      <left/>
      <right/>
      <top/>
      <bottom/>
      <diagonal/>
    </border>
    <border>
      <left style="thin">
        <color rgb="00E2DCD6"/>
      </left>
      <right style="thin">
        <color rgb="00E2DCD6"/>
      </right>
      <top style="thin">
        <color rgb="00E2DCD6"/>
      </top>
      <bottom style="thin">
        <color rgb="00E2DCD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2" fillId="3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2" fillId="0" borderId="0" pivotButton="0" quotePrefix="0" xfId="0"/>
    <xf numFmtId="9" fontId="0" fillId="4" borderId="0" pivotButton="0" quotePrefix="0" xfId="0"/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4" fontId="2" fillId="4" borderId="0" pivotButton="0" quotePrefix="0" xfId="0"/>
  </cellXfs>
  <cellStyles count="1">
    <cellStyle name="Normal" xfId="0" builtinId="0" hidden="0"/>
  </cellStyles>
  <dxfs count="1">
    <dxf>
      <font>
        <b val="1"/>
        <color rgb="00FFFFFF"/>
      </font>
      <fill>
        <patternFill patternType="solid">
          <fgColor rgb="00B4471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44" customWidth="1" min="2" max="2"/>
    <col width="6" customWidth="1" min="3" max="3"/>
    <col width="10" customWidth="1" min="4" max="4"/>
    <col width="32" customWidth="1" min="5" max="5"/>
    <col width="14" customWidth="1" min="6" max="6"/>
    <col width="22" customWidth="1" min="7" max="7"/>
  </cols>
  <sheetData>
    <row r="1">
      <c r="A1" s="1" t="inlineStr">
        <is>
          <t>PRESUPUESTO</t>
        </is>
      </c>
    </row>
    <row r="3">
      <c r="A3" s="2" t="inlineStr">
        <is>
          <t>Empresa:</t>
        </is>
      </c>
      <c r="B3" t="inlineStr">
        <is>
          <t>[Tu empresa, NIF y dirección]</t>
        </is>
      </c>
    </row>
    <row r="4">
      <c r="A4" s="2" t="inlineStr">
        <is>
          <t>Cliente:</t>
        </is>
      </c>
      <c r="B4" t="inlineStr">
        <is>
          <t>[Nombre, NIF y dirección]</t>
        </is>
      </c>
    </row>
    <row r="5">
      <c r="A5" s="2" t="inlineStr">
        <is>
          <t>Obra:</t>
        </is>
      </c>
      <c r="B5" t="inlineStr">
        <is>
          <t>Reforma de baño de 5 m² (ejemplo ficticio)</t>
        </is>
      </c>
    </row>
    <row r="6">
      <c r="A6" s="2" t="inlineStr">
        <is>
          <t>Nº y fecha:</t>
        </is>
      </c>
      <c r="B6" t="inlineStr">
        <is>
          <t>P-052 · [fecha]</t>
        </is>
      </c>
    </row>
    <row r="7">
      <c r="A7" s="2" t="inlineStr">
        <is>
          <t>Válido hasta:</t>
        </is>
      </c>
      <c r="B7" t="inlineStr">
        <is>
          <t>[fecha] (pon una fecha concreta)</t>
        </is>
      </c>
    </row>
    <row r="9">
      <c r="A9" s="3" t="inlineStr">
        <is>
          <t>Código</t>
        </is>
      </c>
      <c r="B9" s="3" t="inlineStr">
        <is>
          <t>Partida</t>
        </is>
      </c>
      <c r="C9" s="3" t="inlineStr">
        <is>
          <t>Ud.</t>
        </is>
      </c>
      <c r="D9" s="3" t="inlineStr">
        <is>
          <t>Cantidad</t>
        </is>
      </c>
      <c r="E9" s="3" t="inlineStr">
        <is>
          <t>Precio (€)</t>
        </is>
      </c>
      <c r="F9" s="3" t="inlineStr">
        <is>
          <t>Importe (€)</t>
        </is>
      </c>
      <c r="G9" s="3" t="inlineStr">
        <is>
          <t>De ello, material (€)</t>
        </is>
      </c>
    </row>
    <row r="10">
      <c r="A10" s="4" t="inlineStr">
        <is>
          <t>01 · Demoliciones</t>
        </is>
      </c>
      <c r="B10" s="5" t="n"/>
      <c r="C10" s="5" t="n"/>
      <c r="D10" s="5" t="n"/>
      <c r="E10" s="6" t="n"/>
      <c r="F10" s="6" t="n"/>
      <c r="G10" s="6" t="n"/>
    </row>
    <row r="11">
      <c r="A11" s="7" t="inlineStr">
        <is>
          <t>01.01</t>
        </is>
      </c>
      <c r="B11" s="7" t="inlineStr">
        <is>
          <t>Demolición de alicatado y solado</t>
        </is>
      </c>
      <c r="C11" s="7" t="inlineStr">
        <is>
          <t>m²</t>
        </is>
      </c>
      <c r="D11" s="7" t="n">
        <v>23</v>
      </c>
      <c r="E11" s="8" t="n">
        <v>12</v>
      </c>
      <c r="F11" s="8">
        <f>IF(D11="","",D11*E11)</f>
        <v/>
      </c>
      <c r="G11" s="8" t="n">
        <v>0</v>
      </c>
    </row>
    <row r="12">
      <c r="A12" s="7" t="inlineStr">
        <is>
          <t>01.02</t>
        </is>
      </c>
      <c r="B12" s="7" t="inlineStr">
        <is>
          <t>Retirada de sanitarios</t>
        </is>
      </c>
      <c r="C12" s="7" t="inlineStr">
        <is>
          <t>ud</t>
        </is>
      </c>
      <c r="D12" s="7" t="n">
        <v>1</v>
      </c>
      <c r="E12" s="8" t="n">
        <v>90</v>
      </c>
      <c r="F12" s="8">
        <f>IF(D12="","",D12*E12)</f>
        <v/>
      </c>
      <c r="G12" s="8" t="n">
        <v>0</v>
      </c>
    </row>
    <row r="13">
      <c r="A13" s="7" t="inlineStr">
        <is>
          <t>01.03</t>
        </is>
      </c>
      <c r="B13" s="7" t="inlineStr">
        <is>
          <t>Contenedor y gestión de escombros</t>
        </is>
      </c>
      <c r="C13" s="7" t="inlineStr">
        <is>
          <t>ud</t>
        </is>
      </c>
      <c r="D13" s="7" t="n">
        <v>1</v>
      </c>
      <c r="E13" s="8" t="n">
        <v>240</v>
      </c>
      <c r="F13" s="8">
        <f>IF(D13="","",D13*E13)</f>
        <v/>
      </c>
      <c r="G13" s="8" t="n">
        <v>0</v>
      </c>
    </row>
    <row r="14">
      <c r="A14" s="4" t="inlineStr">
        <is>
          <t>02 · Fontanería</t>
        </is>
      </c>
      <c r="B14" s="5" t="n"/>
      <c r="C14" s="5" t="n"/>
      <c r="D14" s="5" t="n"/>
      <c r="E14" s="6" t="n"/>
      <c r="F14" s="6" t="n"/>
      <c r="G14" s="6" t="n"/>
    </row>
    <row r="15">
      <c r="A15" s="7" t="inlineStr">
        <is>
          <t>02.01</t>
        </is>
      </c>
      <c r="B15" s="7" t="inlineStr">
        <is>
          <t>Red de agua fría, caliente y desagües del baño</t>
        </is>
      </c>
      <c r="C15" s="7" t="inlineStr">
        <is>
          <t>ud</t>
        </is>
      </c>
      <c r="D15" s="7" t="n">
        <v>1</v>
      </c>
      <c r="E15" s="8" t="n">
        <v>650</v>
      </c>
      <c r="F15" s="8">
        <f>IF(D15="","",D15*E15)</f>
        <v/>
      </c>
      <c r="G15" s="8" t="n">
        <v>180</v>
      </c>
    </row>
    <row r="16">
      <c r="A16" s="4" t="inlineStr">
        <is>
          <t>03 · Electricidad</t>
        </is>
      </c>
      <c r="B16" s="5" t="n"/>
      <c r="C16" s="5" t="n"/>
      <c r="D16" s="5" t="n"/>
      <c r="E16" s="6" t="n"/>
      <c r="F16" s="6" t="n"/>
      <c r="G16" s="6" t="n"/>
    </row>
    <row r="17">
      <c r="A17" s="7" t="inlineStr">
        <is>
          <t>03.01</t>
        </is>
      </c>
      <c r="B17" s="7" t="inlineStr">
        <is>
          <t>Puntos de luz, enchufes y extractor</t>
        </is>
      </c>
      <c r="C17" s="7" t="inlineStr">
        <is>
          <t>ud</t>
        </is>
      </c>
      <c r="D17" s="7" t="n">
        <v>1</v>
      </c>
      <c r="E17" s="8" t="n">
        <v>380</v>
      </c>
      <c r="F17" s="8">
        <f>IF(D17="","",D17*E17)</f>
        <v/>
      </c>
      <c r="G17" s="8" t="n">
        <v>100</v>
      </c>
    </row>
    <row r="18">
      <c r="A18" s="4" t="inlineStr">
        <is>
          <t>04 · Revestimientos</t>
        </is>
      </c>
      <c r="B18" s="5" t="n"/>
      <c r="C18" s="5" t="n"/>
      <c r="D18" s="5" t="n"/>
      <c r="E18" s="6" t="n"/>
      <c r="F18" s="6" t="n"/>
      <c r="G18" s="6" t="n"/>
    </row>
    <row r="19">
      <c r="A19" s="7" t="inlineStr">
        <is>
          <t>04.01</t>
        </is>
      </c>
      <c r="B19" s="7" t="inlineStr">
        <is>
          <t>Alicatado de paredes (material incluido)</t>
        </is>
      </c>
      <c r="C19" s="7" t="inlineStr">
        <is>
          <t>m²</t>
        </is>
      </c>
      <c r="D19" s="7" t="n">
        <v>18</v>
      </c>
      <c r="E19" s="8" t="n">
        <v>42</v>
      </c>
      <c r="F19" s="8">
        <f>IF(D19="","",D19*E19)</f>
        <v/>
      </c>
      <c r="G19" s="8" t="n">
        <v>300</v>
      </c>
    </row>
    <row r="20">
      <c r="A20" s="7" t="inlineStr">
        <is>
          <t>04.02</t>
        </is>
      </c>
      <c r="B20" s="7" t="inlineStr">
        <is>
          <t>Solado (material incluido)</t>
        </is>
      </c>
      <c r="C20" s="7" t="inlineStr">
        <is>
          <t>m²</t>
        </is>
      </c>
      <c r="D20" s="7" t="n">
        <v>5</v>
      </c>
      <c r="E20" s="8" t="n">
        <v>48</v>
      </c>
      <c r="F20" s="8">
        <f>IF(D20="","",D20*E20)</f>
        <v/>
      </c>
      <c r="G20" s="8" t="n">
        <v>120</v>
      </c>
    </row>
    <row r="21">
      <c r="A21" s="4" t="inlineStr">
        <is>
          <t>05 · Sanitarios, grifería y mampara</t>
        </is>
      </c>
      <c r="B21" s="5" t="n"/>
      <c r="C21" s="5" t="n"/>
      <c r="D21" s="5" t="n"/>
      <c r="E21" s="6" t="n"/>
      <c r="F21" s="6" t="n"/>
      <c r="G21" s="6" t="n"/>
    </row>
    <row r="22">
      <c r="A22" s="7" t="inlineStr">
        <is>
          <t>05.01</t>
        </is>
      </c>
      <c r="B22" s="7" t="inlineStr">
        <is>
          <t>Plato de ducha instalado</t>
        </is>
      </c>
      <c r="C22" s="7" t="inlineStr">
        <is>
          <t>ud</t>
        </is>
      </c>
      <c r="D22" s="7" t="n">
        <v>1</v>
      </c>
      <c r="E22" s="8" t="n">
        <v>380</v>
      </c>
      <c r="F22" s="8">
        <f>IF(D22="","",D22*E22)</f>
        <v/>
      </c>
      <c r="G22" s="8" t="n">
        <v>290</v>
      </c>
    </row>
    <row r="23">
      <c r="A23" s="7" t="inlineStr">
        <is>
          <t>05.02</t>
        </is>
      </c>
      <c r="B23" s="7" t="inlineStr">
        <is>
          <t>Inodoro instalado</t>
        </is>
      </c>
      <c r="C23" s="7" t="inlineStr">
        <is>
          <t>ud</t>
        </is>
      </c>
      <c r="D23" s="7" t="n">
        <v>1</v>
      </c>
      <c r="E23" s="8" t="n">
        <v>260</v>
      </c>
      <c r="F23" s="8">
        <f>IF(D23="","",D23*E23)</f>
        <v/>
      </c>
      <c r="G23" s="8" t="n">
        <v>190</v>
      </c>
    </row>
    <row r="24">
      <c r="A24" s="7" t="inlineStr">
        <is>
          <t>05.03</t>
        </is>
      </c>
      <c r="B24" s="7" t="inlineStr">
        <is>
          <t>Mueble de lavabo instalado</t>
        </is>
      </c>
      <c r="C24" s="7" t="inlineStr">
        <is>
          <t>ud</t>
        </is>
      </c>
      <c r="D24" s="7" t="n">
        <v>1</v>
      </c>
      <c r="E24" s="8" t="n">
        <v>420</v>
      </c>
      <c r="F24" s="8">
        <f>IF(D24="","",D24*E24)</f>
        <v/>
      </c>
      <c r="G24" s="8" t="n">
        <v>340</v>
      </c>
    </row>
    <row r="25">
      <c r="A25" s="7" t="inlineStr">
        <is>
          <t>05.04</t>
        </is>
      </c>
      <c r="B25" s="7" t="inlineStr">
        <is>
          <t>Mampara instalada</t>
        </is>
      </c>
      <c r="C25" s="7" t="inlineStr">
        <is>
          <t>ud</t>
        </is>
      </c>
      <c r="D25" s="7" t="n">
        <v>1</v>
      </c>
      <c r="E25" s="8" t="n">
        <v>350</v>
      </c>
      <c r="F25" s="8">
        <f>IF(D25="","",D25*E25)</f>
        <v/>
      </c>
      <c r="G25" s="8" t="n">
        <v>290</v>
      </c>
    </row>
    <row r="26">
      <c r="A26" s="7" t="inlineStr">
        <is>
          <t>05.05</t>
        </is>
      </c>
      <c r="B26" s="7" t="inlineStr">
        <is>
          <t>Grifería de ducha y lavabo</t>
        </is>
      </c>
      <c r="C26" s="7" t="inlineStr">
        <is>
          <t>ud</t>
        </is>
      </c>
      <c r="D26" s="7" t="n">
        <v>1</v>
      </c>
      <c r="E26" s="8" t="n">
        <v>290</v>
      </c>
      <c r="F26" s="8">
        <f>IF(D26="","",D26*E26)</f>
        <v/>
      </c>
      <c r="G26" s="8" t="n">
        <v>240</v>
      </c>
    </row>
    <row r="27">
      <c r="A27" s="4" t="inlineStr">
        <is>
          <t>06 · Acabados</t>
        </is>
      </c>
      <c r="B27" s="5" t="n"/>
      <c r="C27" s="5" t="n"/>
      <c r="D27" s="5" t="n"/>
      <c r="E27" s="6" t="n"/>
      <c r="F27" s="6" t="n"/>
      <c r="G27" s="6" t="n"/>
    </row>
    <row r="28">
      <c r="A28" s="7" t="inlineStr">
        <is>
          <t>06.01</t>
        </is>
      </c>
      <c r="B28" s="7" t="inlineStr">
        <is>
          <t>Pintura de techo</t>
        </is>
      </c>
      <c r="C28" s="7" t="inlineStr">
        <is>
          <t>m²</t>
        </is>
      </c>
      <c r="D28" s="7" t="n">
        <v>5</v>
      </c>
      <c r="E28" s="8" t="n">
        <v>12</v>
      </c>
      <c r="F28" s="8">
        <f>IF(D28="","",D28*E28)</f>
        <v/>
      </c>
      <c r="G28" s="8" t="n">
        <v>0</v>
      </c>
    </row>
    <row r="29">
      <c r="A29" s="7" t="inlineStr">
        <is>
          <t>06.02</t>
        </is>
      </c>
      <c r="B29" s="7" t="inlineStr">
        <is>
          <t>Limpieza final</t>
        </is>
      </c>
      <c r="C29" s="7" t="inlineStr">
        <is>
          <t>ud</t>
        </is>
      </c>
      <c r="D29" s="7" t="n">
        <v>1</v>
      </c>
      <c r="E29" s="8" t="n">
        <v>80</v>
      </c>
      <c r="F29" s="8">
        <f>IF(D29="","",D29*E29)</f>
        <v/>
      </c>
      <c r="G29" s="8" t="n">
        <v>0</v>
      </c>
    </row>
    <row r="30">
      <c r="A30" s="7" t="n"/>
      <c r="B30" s="7" t="n"/>
      <c r="C30" s="7" t="n"/>
      <c r="D30" s="7" t="n"/>
      <c r="E30" s="8" t="n"/>
      <c r="F30" s="8">
        <f>IF(D30="","",D30*E30)</f>
        <v/>
      </c>
      <c r="G30" s="8" t="n"/>
    </row>
    <row r="31">
      <c r="A31" s="7" t="n"/>
      <c r="B31" s="7" t="n"/>
      <c r="C31" s="7" t="n"/>
      <c r="D31" s="7" t="n"/>
      <c r="E31" s="8" t="n"/>
      <c r="F31" s="8">
        <f>IF(D31="","",D31*E31)</f>
        <v/>
      </c>
      <c r="G31" s="8" t="n"/>
    </row>
    <row r="32">
      <c r="A32" s="7" t="n"/>
      <c r="B32" s="7" t="n"/>
      <c r="C32" s="7" t="n"/>
      <c r="D32" s="7" t="n"/>
      <c r="E32" s="8" t="n"/>
      <c r="F32" s="8">
        <f>IF(D32="","",D32*E32)</f>
        <v/>
      </c>
      <c r="G32" s="8" t="n"/>
    </row>
    <row r="33">
      <c r="A33" s="7" t="n"/>
      <c r="B33" s="7" t="n"/>
      <c r="C33" s="7" t="n"/>
      <c r="D33" s="7" t="n"/>
      <c r="E33" s="8" t="n"/>
      <c r="F33" s="8">
        <f>IF(D33="","",D33*E33)</f>
        <v/>
      </c>
      <c r="G33" s="8" t="n"/>
    </row>
    <row r="34">
      <c r="A34" s="7" t="n"/>
      <c r="B34" s="7" t="n"/>
      <c r="C34" s="7" t="n"/>
      <c r="D34" s="7" t="n"/>
      <c r="E34" s="8" t="n"/>
      <c r="F34" s="8">
        <f>IF(D34="","",D34*E34)</f>
        <v/>
      </c>
      <c r="G34" s="8" t="n"/>
    </row>
    <row r="35">
      <c r="A35" s="7" t="n"/>
      <c r="B35" s="7" t="n"/>
      <c r="C35" s="7" t="n"/>
      <c r="D35" s="7" t="n"/>
      <c r="E35" s="8" t="n"/>
      <c r="F35" s="8">
        <f>IF(D35="","",D35*E35)</f>
        <v/>
      </c>
      <c r="G35" s="8" t="n"/>
    </row>
    <row r="37">
      <c r="E37" s="2" t="inlineStr">
        <is>
          <t>Presupuesto de ejecución material (PEM)</t>
        </is>
      </c>
      <c r="F37" s="9">
        <f>SUM(F10:F35)</f>
        <v/>
      </c>
    </row>
    <row r="38">
      <c r="D38" s="10" t="n">
        <v>0.13</v>
      </c>
      <c r="E38" s="11" t="inlineStr">
        <is>
          <t>Gastos generales</t>
        </is>
      </c>
      <c r="F38" s="12">
        <f>F37*D38</f>
        <v/>
      </c>
    </row>
    <row r="39">
      <c r="D39" s="10" t="n">
        <v>0.06</v>
      </c>
      <c r="E39" s="11" t="inlineStr">
        <is>
          <t>Beneficio industrial</t>
        </is>
      </c>
      <c r="F39" s="12">
        <f>F37*D39</f>
        <v/>
      </c>
    </row>
    <row r="40">
      <c r="E40" s="2" t="inlineStr">
        <is>
          <t>Base imponible</t>
        </is>
      </c>
      <c r="F40" s="9">
        <f>F37+F38+F39</f>
        <v/>
      </c>
    </row>
    <row r="41">
      <c r="E41" s="11" t="inlineStr">
        <is>
          <t>Peso del material sobre la base</t>
        </is>
      </c>
      <c r="F41" s="13">
        <f>IF(F40=0,"",SUM(G10:G35)/F40)</f>
        <v/>
      </c>
      <c r="G41">
        <f>IF(F41="","",IF(F41&gt;0.4,"Aviso: pasa del 40 %, IVA del 21 %","Por debajo del 40 %"))</f>
        <v/>
      </c>
    </row>
    <row r="42">
      <c r="D42" s="10" t="n">
        <v>0.1</v>
      </c>
      <c r="E42" s="11" t="inlineStr">
        <is>
          <t>IVA</t>
        </is>
      </c>
      <c r="F42" s="12">
        <f>F40*D42</f>
        <v/>
      </c>
    </row>
    <row r="43">
      <c r="E43" s="2" t="inlineStr">
        <is>
          <t>TOTAL</t>
        </is>
      </c>
      <c r="F43" s="14">
        <f>F40+F42</f>
        <v/>
      </c>
    </row>
    <row r="45">
      <c r="A45" s="2" t="inlineStr">
        <is>
          <t>Condiciones (cámbialas por las tuyas):</t>
        </is>
      </c>
    </row>
    <row r="46">
      <c r="A46" s="11" t="inlineStr">
        <is>
          <t>· Validez: hasta la fecha indicada arriba.</t>
        </is>
      </c>
    </row>
    <row r="47">
      <c r="A47" s="11" t="inlineStr">
        <is>
          <t>· Plazo de ejecución: [x semanas] desde el inicio, que se fija de mutuo acuerdo.</t>
        </is>
      </c>
    </row>
    <row r="48">
      <c r="A48" s="11" t="inlineStr">
        <is>
          <t>· Forma de pago: [por ejemplo, un % al aceptar, un % a mitad de obra y el resto al terminar], por transferencia.</t>
        </is>
      </c>
    </row>
    <row r="49">
      <c r="A49" s="11" t="inlineStr">
        <is>
          <t>· No incluye: [lo que no entra: licencias, tasas, electrodomésticos, muebles…].</t>
        </is>
      </c>
    </row>
    <row r="50">
      <c r="A50" s="11" t="inlineStr">
        <is>
          <t>· Cualquier cambio o avería oculta se presupuesta aparte y se firma antes de hacerlo.</t>
        </is>
      </c>
    </row>
    <row r="51">
      <c r="A51" s="11" t="inlineStr">
        <is>
          <t>· IVA del 10 %: solo si el cliente es un particular que reforma su vivienda (o una comunidad de propietarios), la vivienda se terminó hace al menos 2 años</t>
        </is>
      </c>
    </row>
    <row r="52">
      <c r="A52" s="11" t="inlineStr">
        <is>
          <t xml:space="preserve">  y el material que aportas no pasa del 40 % de la base imponible (art. 91.Uno.2.10.º de la Ley 37/1992). Si no, IVA del 21 %.</t>
        </is>
      </c>
    </row>
    <row r="53">
      <c r="A53" s="11" t="inlineStr">
        <is>
          <t>· Desde el 1/12/2026 el Real Decreto-ley 29/2026 cambia este apartado (añade la vivienda alquilada como habitual y exige en todos los casos el pago por medios bancarios). Compruébalo.</t>
        </is>
      </c>
    </row>
    <row r="54">
      <c r="A54" s="11" t="inlineStr">
        <is>
          <t>Conforme, el cliente:  ______________________            Fecha:  __________</t>
        </is>
      </c>
    </row>
  </sheetData>
  <conditionalFormatting sqref="F41">
    <cfRule type="expression" priority="1" dxfId="0">
      <formula>AND(ISNUMBER(F41),F41&gt;0.4)</formula>
    </cfRule>
  </conditionalFormatting>
  <dataValidations count="1">
    <dataValidation sqref="D42" showDropDown="0" showInputMessage="0" showErrorMessage="0" allowBlank="0" type="list">
      <formula1>"10%,21%"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Kiby</dc:creator>
  <dc:title xmlns:dc="http://purl.org/dc/elements/1.1/">Plantilla de presupuesto de obra y reforma</dc:title>
  <dc:language xmlns:dc="http://purl.org/dc/elements/1.1/">es-ES</dc:language>
  <dcterms:created xmlns:dcterms="http://purl.org/dc/terms/" xmlns:xsi="http://www.w3.org/2001/XMLSchema-instance" xsi:type="dcterms:W3CDTF">2026-10-14T12:42:23Z</dcterms:created>
  <dcterms:modified xmlns:dcterms="http://purl.org/dc/terms/" xmlns:xsi="http://www.w3.org/2001/XMLSchema-instance" xsi:type="dcterms:W3CDTF">2026-10-14T12:42:23Z</dcterms:modified>
</cp:coreProperties>
</file>